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:\1_Vorlagen\Stoffentwicklung\"/>
    </mc:Choice>
  </mc:AlternateContent>
  <xr:revisionPtr revIDLastSave="0" documentId="8_{63228F8F-0F16-4A57-92B8-F7562A785C71}" xr6:coauthVersionLast="47" xr6:coauthVersionMax="47" xr10:uidLastSave="{00000000-0000-0000-0000-000000000000}"/>
  <bookViews>
    <workbookView xWindow="8400" yWindow="705" windowWidth="21600" windowHeight="11295" activeTab="3" xr2:uid="{234F1532-B6EF-43D7-9C44-86CE0FC4BC2B}"/>
  </bookViews>
  <sheets>
    <sheet name="Finanzierung" sheetId="4" r:id="rId1"/>
    <sheet name="Kostenstand_Bsp 1" sheetId="1" r:id="rId2"/>
    <sheet name="Kostenstand_Bsp 2" sheetId="2" r:id="rId3"/>
    <sheet name="Einzelkostennachweis" sheetId="5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5" l="1"/>
  <c r="B3" i="5"/>
  <c r="B2" i="5"/>
  <c r="H22" i="5"/>
  <c r="G22" i="5"/>
  <c r="B4" i="2" l="1"/>
  <c r="B3" i="2"/>
  <c r="B2" i="2"/>
  <c r="B4" i="1"/>
  <c r="B3" i="1"/>
  <c r="B2" i="1"/>
  <c r="C11" i="4"/>
  <c r="C9" i="4" s="1"/>
  <c r="D17" i="2"/>
  <c r="E17" i="2" s="1"/>
  <c r="F17" i="2" s="1"/>
  <c r="C17" i="2"/>
  <c r="E16" i="2"/>
  <c r="F16" i="2" s="1"/>
  <c r="E15" i="2"/>
  <c r="F15" i="2" s="1"/>
  <c r="E14" i="2"/>
  <c r="F14" i="2" s="1"/>
  <c r="E13" i="2"/>
  <c r="F13" i="2" s="1"/>
  <c r="E12" i="2"/>
  <c r="F12" i="2" s="1"/>
  <c r="E11" i="2"/>
  <c r="F11" i="2" s="1"/>
  <c r="E10" i="2"/>
  <c r="F10" i="2" s="1"/>
  <c r="E9" i="2"/>
  <c r="F9" i="2" s="1"/>
  <c r="E8" i="2"/>
  <c r="F8" i="2" s="1"/>
  <c r="E7" i="2"/>
  <c r="F7" i="2" s="1"/>
  <c r="C15" i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D15" i="1" l="1"/>
  <c r="E15" i="1" s="1"/>
  <c r="F15" i="1" s="1"/>
  <c r="E7" i="1"/>
  <c r="F7" i="1" s="1"/>
  <c r="D11" i="4" l="1"/>
  <c r="D9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Michaelis, Jan-Eike</author>
  </authors>
  <commentList>
    <comment ref="B2" authorId="0" shapeId="0" xr:uid="{78E9F663-8CCA-4F01-9E00-0076ABB0F84C}">
      <text>
        <r>
          <rPr>
            <sz val="9"/>
            <color indexed="81"/>
            <rFont val="Segoe UI"/>
            <family val="2"/>
          </rPr>
          <t xml:space="preserve">Tragen Sie in dieses Feld bitte den Projektnamen ein.
</t>
        </r>
      </text>
    </comment>
    <comment ref="B3" authorId="0" shapeId="0" xr:uid="{C00A155A-1FE6-441B-95D3-39ECE1B99EDC}">
      <text>
        <r>
          <rPr>
            <sz val="9"/>
            <color indexed="81"/>
            <rFont val="Segoe UI"/>
            <family val="2"/>
          </rPr>
          <t xml:space="preserve">Tragen Sie in dieses Feld bitte das Aktenzeichen ein.
</t>
        </r>
      </text>
    </comment>
    <comment ref="B4" authorId="0" shapeId="0" xr:uid="{A7E0D8E7-F7B0-46FB-9637-EDDE68601489}">
      <text>
        <r>
          <rPr>
            <sz val="9"/>
            <color indexed="81"/>
            <rFont val="Segoe UI"/>
            <family val="2"/>
          </rPr>
          <t xml:space="preserve">Tragen Sie in dieses Feld bitte das Datum ein.
</t>
        </r>
      </text>
    </comment>
    <comment ref="C8" authorId="0" shapeId="0" xr:uid="{C98B6878-F0F9-4F4E-B263-09A5EB8C638F}">
      <text>
        <r>
          <rPr>
            <sz val="9"/>
            <color indexed="81"/>
            <rFont val="Segoe UI"/>
            <family val="2"/>
          </rPr>
          <t>Tragen Sie in dieses Feld bitte die Höhe des bewilligten Zuschusses ein.</t>
        </r>
      </text>
    </comment>
  </commentList>
</comments>
</file>

<file path=xl/sharedStrings.xml><?xml version="1.0" encoding="utf-8"?>
<sst xmlns="http://schemas.openxmlformats.org/spreadsheetml/2006/main" count="98" uniqueCount="67">
  <si>
    <t>Kostenstand</t>
  </si>
  <si>
    <t>Projekt:</t>
  </si>
  <si>
    <t>Aktenzeichen:</t>
  </si>
  <si>
    <t>Datum:</t>
  </si>
  <si>
    <t>Kalkulation (Soll)</t>
  </si>
  <si>
    <t>Nettokosten (Ist)</t>
  </si>
  <si>
    <t xml:space="preserve">Differenz </t>
  </si>
  <si>
    <t>Abweichung*</t>
  </si>
  <si>
    <t>Autorenhonorar</t>
  </si>
  <si>
    <t>Rechteerwerb / Rechtsberatung</t>
  </si>
  <si>
    <t>Recherche- und Archivkosten</t>
  </si>
  <si>
    <t>Reisekosten</t>
  </si>
  <si>
    <t>Übersetzungskosten</t>
  </si>
  <si>
    <t>Trailerkosten</t>
  </si>
  <si>
    <t>Dramaturgische Beratung</t>
  </si>
  <si>
    <t>Marketing- und Auswertungskonzept</t>
  </si>
  <si>
    <t>Gesamt</t>
  </si>
  <si>
    <t>*Bitte erläutern Sie Abweichungen von über 20% im Sachbericht.</t>
  </si>
  <si>
    <t>_________________________________</t>
  </si>
  <si>
    <t>Datum, rechtsverbindliche Unterschrift</t>
  </si>
  <si>
    <t>Miete</t>
  </si>
  <si>
    <t>Strom</t>
  </si>
  <si>
    <t>Telefon</t>
  </si>
  <si>
    <t>Post und Telekommunikation</t>
  </si>
  <si>
    <t>Nahrunsgmittel/Getränke</t>
  </si>
  <si>
    <t>Gaststätten/Lieferdienste</t>
  </si>
  <si>
    <t>Kleidung</t>
  </si>
  <si>
    <t>Verkehr</t>
  </si>
  <si>
    <t>Gesundheit</t>
  </si>
  <si>
    <t>Innenausstattung/Haushaltsgeräte</t>
  </si>
  <si>
    <t>Gesamtsumme</t>
  </si>
  <si>
    <t>ggf. neue Zeilen einfügen</t>
  </si>
  <si>
    <t>…</t>
  </si>
  <si>
    <t>Beratungsleistung, pauschal</t>
  </si>
  <si>
    <t>Fred Schiller</t>
  </si>
  <si>
    <t>Druck und Bindung Treatment, 10.03.2020, Barzahlung</t>
  </si>
  <si>
    <t xml:space="preserve">Copyshop GmbH </t>
  </si>
  <si>
    <t>Schnitt, Mischung, Endfertigung Traile (22. - 25.02.2020)</t>
  </si>
  <si>
    <t>Schnittraum GmbH</t>
  </si>
  <si>
    <t>Sichtung Archivmaterial, 1 Tag</t>
  </si>
  <si>
    <t xml:space="preserve">Filmarchiv </t>
  </si>
  <si>
    <t xml:space="preserve">Übersetzung Interview </t>
  </si>
  <si>
    <t>Tony Translation</t>
  </si>
  <si>
    <t>Antonia Autorin</t>
  </si>
  <si>
    <t>Gage Ton, Dreh Kassel (15.-17.12.2019)</t>
  </si>
  <si>
    <t>Max Beispiel</t>
  </si>
  <si>
    <t>Gage Kamera, Dreh Kassel (15.-17.12.2019)</t>
  </si>
  <si>
    <t>Martha Muster</t>
  </si>
  <si>
    <t>2 Nächte Unterbringung Team, 3 EZ, Dreh Kassel (15.-17.12.2019)</t>
  </si>
  <si>
    <t xml:space="preserve">Bates Motel </t>
  </si>
  <si>
    <t>Brutto €</t>
  </si>
  <si>
    <t>Netto €</t>
  </si>
  <si>
    <t>Datum der Zahlung</t>
  </si>
  <si>
    <t>Grund der Zahlung</t>
  </si>
  <si>
    <t xml:space="preserve">Zahlungsempfänger </t>
  </si>
  <si>
    <t>Belegdatum</t>
  </si>
  <si>
    <t>Kostenart</t>
  </si>
  <si>
    <t>Beleg lfd. Nr.</t>
  </si>
  <si>
    <t>Darstellung in zeitlicher Reihenfolge</t>
  </si>
  <si>
    <r>
      <t>Belegliste</t>
    </r>
    <r>
      <rPr>
        <b/>
        <sz val="11"/>
        <color theme="1"/>
        <rFont val="Aptos Narrow"/>
        <family val="2"/>
        <scheme val="minor"/>
      </rPr>
      <t xml:space="preserve"> (als Anlage zum Verwendungsnachweis gemäß Nr. 6.2.2 ANBest-P)</t>
    </r>
  </si>
  <si>
    <t>Finanzierung</t>
  </si>
  <si>
    <t>Beispielprojekt</t>
  </si>
  <si>
    <t>Soll</t>
  </si>
  <si>
    <t>Ist</t>
  </si>
  <si>
    <t>BKM-Förderung</t>
  </si>
  <si>
    <t>Eigenmittel</t>
  </si>
  <si>
    <t>K35-411103/124#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</si>
</sst>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2"/>
      <color theme="2" tint="-0.249977111117893"/>
      <name val="Aptos Narrow"/>
      <family val="2"/>
      <scheme val="minor"/>
    </font>
    <font>
      <sz val="11"/>
      <color theme="2" tint="-0.249977111117893"/>
      <name val="Aptos Narrow"/>
      <family val="2"/>
      <scheme val="minor"/>
    </font>
    <font>
      <sz val="12"/>
      <color theme="1"/>
      <name val="Arial"/>
      <family val="2"/>
    </font>
    <font>
      <sz val="12"/>
      <color theme="1"/>
      <name val="Aptos Narrow"/>
      <family val="2"/>
      <scheme val="minor"/>
    </font>
    <font>
      <sz val="9"/>
      <color indexed="8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0" fillId="0" borderId="5" xfId="0" applyBorder="1"/>
    <xf numFmtId="164" fontId="0" fillId="2" borderId="6" xfId="0" applyNumberFormat="1" applyFill="1" applyBorder="1" applyProtection="1">
      <protection locked="0"/>
    </xf>
    <xf numFmtId="164" fontId="0" fillId="0" borderId="7" xfId="0" applyNumberFormat="1" applyBorder="1"/>
    <xf numFmtId="164" fontId="3" fillId="0" borderId="3" xfId="0" applyNumberFormat="1" applyFont="1" applyBorder="1"/>
    <xf numFmtId="9" fontId="3" fillId="0" borderId="4" xfId="0" applyNumberFormat="1" applyFont="1" applyBorder="1"/>
    <xf numFmtId="0" fontId="0" fillId="0" borderId="8" xfId="0" applyBorder="1"/>
    <xf numFmtId="164" fontId="0" fillId="2" borderId="4" xfId="0" applyNumberFormat="1" applyFill="1" applyBorder="1" applyProtection="1">
      <protection locked="0"/>
    </xf>
    <xf numFmtId="164" fontId="0" fillId="0" borderId="9" xfId="0" applyNumberFormat="1" applyBorder="1"/>
    <xf numFmtId="0" fontId="0" fillId="0" borderId="10" xfId="0" applyBorder="1"/>
    <xf numFmtId="164" fontId="0" fillId="2" borderId="11" xfId="0" applyNumberFormat="1" applyFill="1" applyBorder="1" applyProtection="1">
      <protection locked="0"/>
    </xf>
    <xf numFmtId="164" fontId="0" fillId="0" borderId="12" xfId="0" applyNumberFormat="1" applyBorder="1"/>
    <xf numFmtId="0" fontId="1" fillId="0" borderId="13" xfId="0" applyFont="1" applyBorder="1"/>
    <xf numFmtId="164" fontId="1" fillId="0" borderId="14" xfId="0" applyNumberFormat="1" applyFont="1" applyBorder="1"/>
    <xf numFmtId="164" fontId="1" fillId="0" borderId="15" xfId="0" applyNumberFormat="1" applyFont="1" applyBorder="1"/>
    <xf numFmtId="164" fontId="5" fillId="0" borderId="3" xfId="0" applyNumberFormat="1" applyFont="1" applyBorder="1"/>
    <xf numFmtId="9" fontId="5" fillId="0" borderId="4" xfId="0" applyNumberFormat="1" applyFont="1" applyBorder="1"/>
    <xf numFmtId="0" fontId="0" fillId="0" borderId="0" xfId="0" applyAlignment="1">
      <alignment vertical="center"/>
    </xf>
    <xf numFmtId="0" fontId="6" fillId="0" borderId="0" xfId="0" applyFont="1"/>
    <xf numFmtId="164" fontId="0" fillId="0" borderId="0" xfId="0" applyNumberFormat="1"/>
    <xf numFmtId="164" fontId="7" fillId="0" borderId="16" xfId="0" applyNumberFormat="1" applyFont="1" applyBorder="1"/>
    <xf numFmtId="164" fontId="4" fillId="0" borderId="17" xfId="0" applyNumberFormat="1" applyFont="1" applyBorder="1"/>
    <xf numFmtId="0" fontId="4" fillId="0" borderId="0" xfId="0" applyFont="1" applyAlignment="1">
      <alignment horizontal="right"/>
    </xf>
    <xf numFmtId="164" fontId="8" fillId="2" borderId="9" xfId="0" applyNumberFormat="1" applyFon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19" xfId="0" applyFill="1" applyBorder="1" applyProtection="1">
      <protection locked="0"/>
    </xf>
    <xf numFmtId="0" fontId="0" fillId="2" borderId="8" xfId="0" applyFill="1" applyBorder="1" applyProtection="1">
      <protection locked="0"/>
    </xf>
    <xf numFmtId="164" fontId="8" fillId="2" borderId="20" xfId="0" applyNumberFormat="1" applyFon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14" fontId="0" fillId="2" borderId="21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0" fillId="0" borderId="0" xfId="0" applyFont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164" fontId="10" fillId="0" borderId="0" xfId="0" applyNumberFormat="1" applyFont="1"/>
    <xf numFmtId="0" fontId="4" fillId="0" borderId="0" xfId="0" applyFont="1"/>
    <xf numFmtId="0" fontId="2" fillId="0" borderId="0" xfId="0" applyFont="1"/>
    <xf numFmtId="0" fontId="3" fillId="2" borderId="0" xfId="0" applyFont="1" applyFill="1" applyProtection="1">
      <protection locked="0"/>
    </xf>
    <xf numFmtId="14" fontId="3" fillId="2" borderId="0" xfId="0" applyNumberFormat="1" applyFont="1" applyFill="1" applyAlignment="1" applyProtection="1">
      <alignment horizontal="left"/>
      <protection locked="0"/>
    </xf>
    <xf numFmtId="0" fontId="0" fillId="0" borderId="0" xfId="0" applyAlignment="1">
      <alignment horizontal="right"/>
    </xf>
    <xf numFmtId="0" fontId="0" fillId="0" borderId="24" xfId="0" applyBorder="1"/>
    <xf numFmtId="164" fontId="0" fillId="0" borderId="4" xfId="0" applyNumberFormat="1" applyBorder="1" applyAlignment="1">
      <alignment horizontal="right"/>
    </xf>
    <xf numFmtId="164" fontId="0" fillId="0" borderId="4" xfId="0" applyNumberFormat="1" applyBorder="1"/>
    <xf numFmtId="0" fontId="0" fillId="0" borderId="25" xfId="0" applyBorder="1"/>
    <xf numFmtId="0" fontId="0" fillId="0" borderId="4" xfId="0" applyBorder="1"/>
    <xf numFmtId="0" fontId="1" fillId="0" borderId="24" xfId="0" applyFont="1" applyBorder="1"/>
    <xf numFmtId="164" fontId="1" fillId="0" borderId="4" xfId="0" applyNumberFormat="1" applyFont="1" applyBorder="1"/>
  </cellXfs>
  <cellStyles count="1">
    <cellStyle name="Standard" xfId="0" builtinId="0"/>
  </cellStyles>
  <dxfs count="4">
    <dxf>
      <fill>
        <patternFill patternType="solid">
          <bgColor rgb="FFFF00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 patternType="solid">
          <bgColor rgb="FFFF00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1_Vorlagen\Stoffentwicklung\Verwendungsnachweis_Excel-Vorlage_Stoffentwicklung%20Dokumentarfilm.xlsx" TargetMode="External"/><Relationship Id="rId1" Type="http://schemas.openxmlformats.org/officeDocument/2006/relationships/externalLinkPath" Target="Verwendungsnachweis_Excel-Vorlage_Stoffentwicklung%20Dokumentarfil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anzierung"/>
      <sheetName val="Kostenstand_Bsp 1"/>
      <sheetName val="Kostenstand_Bsp 2"/>
      <sheetName val="Einzelkostennachweis"/>
    </sheetNames>
    <sheetDataSet>
      <sheetData sheetId="0">
        <row r="8">
          <cell r="D8">
            <v>20000</v>
          </cell>
        </row>
      </sheetData>
      <sheetData sheetId="1">
        <row r="15">
          <cell r="C15">
            <v>20000</v>
          </cell>
          <cell r="D15">
            <v>22263.52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C9AE8-D223-46BB-8E05-96F3EB82C809}">
  <dimension ref="A1:D20"/>
  <sheetViews>
    <sheetView zoomScaleNormal="100" workbookViewId="0">
      <selection activeCell="B5" sqref="B5"/>
    </sheetView>
  </sheetViews>
  <sheetFormatPr baseColWidth="10" defaultRowHeight="15" x14ac:dyDescent="0.25"/>
  <cols>
    <col min="2" max="2" width="21" customWidth="1"/>
    <col min="3" max="4" width="14.7109375" bestFit="1" customWidth="1"/>
  </cols>
  <sheetData>
    <row r="1" spans="1:4" ht="24" x14ac:dyDescent="0.4">
      <c r="A1" s="1" t="s">
        <v>60</v>
      </c>
      <c r="B1" s="1"/>
      <c r="C1" s="54"/>
    </row>
    <row r="2" spans="1:4" x14ac:dyDescent="0.25">
      <c r="A2" s="2" t="s">
        <v>1</v>
      </c>
      <c r="B2" s="55" t="s">
        <v>61</v>
      </c>
    </row>
    <row r="3" spans="1:4" x14ac:dyDescent="0.25">
      <c r="A3" s="2" t="s">
        <v>2</v>
      </c>
      <c r="B3" s="55" t="s">
        <v>66</v>
      </c>
    </row>
    <row r="4" spans="1:4" x14ac:dyDescent="0.25">
      <c r="A4" s="2" t="s">
        <v>3</v>
      </c>
      <c r="B4" s="56">
        <v>45559</v>
      </c>
    </row>
    <row r="5" spans="1:4" x14ac:dyDescent="0.25">
      <c r="B5" s="2"/>
      <c r="C5" s="4"/>
    </row>
    <row r="6" spans="1:4" x14ac:dyDescent="0.25">
      <c r="A6" s="4"/>
    </row>
    <row r="7" spans="1:4" x14ac:dyDescent="0.25">
      <c r="C7" s="57" t="s">
        <v>62</v>
      </c>
      <c r="D7" s="57" t="s">
        <v>63</v>
      </c>
    </row>
    <row r="8" spans="1:4" x14ac:dyDescent="0.25">
      <c r="B8" s="58" t="s">
        <v>64</v>
      </c>
      <c r="C8" s="16">
        <v>20000</v>
      </c>
      <c r="D8" s="59">
        <v>20000</v>
      </c>
    </row>
    <row r="9" spans="1:4" x14ac:dyDescent="0.25">
      <c r="B9" s="58" t="s">
        <v>65</v>
      </c>
      <c r="C9" s="60">
        <f>C11-C8</f>
        <v>0</v>
      </c>
      <c r="D9" s="60">
        <f>'[1]Kostenstand_Bsp 1'!D15-[1]Finanzierung!D8</f>
        <v>2263.5200000000004</v>
      </c>
    </row>
    <row r="10" spans="1:4" x14ac:dyDescent="0.25">
      <c r="B10" s="61"/>
      <c r="C10" s="58"/>
      <c r="D10" s="62"/>
    </row>
    <row r="11" spans="1:4" x14ac:dyDescent="0.25">
      <c r="B11" s="63" t="s">
        <v>16</v>
      </c>
      <c r="C11" s="64">
        <f>'[1]Kostenstand_Bsp 1'!C15</f>
        <v>20000</v>
      </c>
      <c r="D11" s="64">
        <f>'[1]Kostenstand_Bsp 1'!D15</f>
        <v>22263.52</v>
      </c>
    </row>
    <row r="19" spans="2:2" x14ac:dyDescent="0.25">
      <c r="B19" s="26" t="s">
        <v>18</v>
      </c>
    </row>
    <row r="20" spans="2:2" x14ac:dyDescent="0.25">
      <c r="B20" s="26" t="s">
        <v>19</v>
      </c>
    </row>
  </sheetData>
  <mergeCells count="1">
    <mergeCell ref="A1:B1"/>
  </mergeCells>
  <pageMargins left="0.7" right="0.7" top="0.78740157499999996" bottom="0.78740157499999996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E33A8-FEF2-4D11-8FC1-EBF101A0730E}">
  <dimension ref="A1:F22"/>
  <sheetViews>
    <sheetView zoomScaleNormal="100" workbookViewId="0">
      <selection activeCell="D18" sqref="D18"/>
    </sheetView>
  </sheetViews>
  <sheetFormatPr baseColWidth="10" defaultRowHeight="15" x14ac:dyDescent="0.25"/>
  <cols>
    <col min="2" max="2" width="33.140625" customWidth="1"/>
    <col min="3" max="3" width="16.42578125" bestFit="1" customWidth="1"/>
    <col min="4" max="4" width="23.28515625" bestFit="1" customWidth="1"/>
    <col min="5" max="5" width="16.140625" bestFit="1" customWidth="1"/>
    <col min="6" max="6" width="13.7109375" bestFit="1" customWidth="1"/>
  </cols>
  <sheetData>
    <row r="1" spans="1:6" ht="24" x14ac:dyDescent="0.4">
      <c r="A1" s="1" t="s">
        <v>0</v>
      </c>
      <c r="B1" s="1"/>
    </row>
    <row r="2" spans="1:6" x14ac:dyDescent="0.25">
      <c r="A2" s="2" t="s">
        <v>1</v>
      </c>
      <c r="B2" s="3" t="str">
        <f>Finanzierung!B2</f>
        <v>Beispielprojekt</v>
      </c>
    </row>
    <row r="3" spans="1:6" x14ac:dyDescent="0.25">
      <c r="A3" s="2" t="s">
        <v>2</v>
      </c>
      <c r="B3" s="3" t="str">
        <f>Finanzierung!B3</f>
        <v>K35-411103/124#</v>
      </c>
    </row>
    <row r="4" spans="1:6" x14ac:dyDescent="0.25">
      <c r="A4" s="2" t="s">
        <v>3</v>
      </c>
      <c r="B4" s="4">
        <f>Finanzierung!B4</f>
        <v>45559</v>
      </c>
    </row>
    <row r="5" spans="1:6" ht="15.75" thickBot="1" x14ac:dyDescent="0.3"/>
    <row r="6" spans="1:6" ht="16.5" thickBot="1" x14ac:dyDescent="0.3">
      <c r="B6" s="5"/>
      <c r="C6" s="6" t="s">
        <v>4</v>
      </c>
      <c r="D6" s="7" t="s">
        <v>5</v>
      </c>
      <c r="E6" s="8" t="s">
        <v>6</v>
      </c>
      <c r="F6" s="9" t="s">
        <v>7</v>
      </c>
    </row>
    <row r="7" spans="1:6" x14ac:dyDescent="0.25">
      <c r="B7" s="10" t="s">
        <v>8</v>
      </c>
      <c r="C7" s="11">
        <v>9500</v>
      </c>
      <c r="D7" s="12">
        <v>9500</v>
      </c>
      <c r="E7" s="13">
        <f>D7-C7</f>
        <v>0</v>
      </c>
      <c r="F7" s="14">
        <f t="shared" ref="F7:F14" si="0">IFERROR(E7/C7, 0)</f>
        <v>0</v>
      </c>
    </row>
    <row r="8" spans="1:6" x14ac:dyDescent="0.25">
      <c r="B8" s="15" t="s">
        <v>9</v>
      </c>
      <c r="C8" s="16">
        <v>0</v>
      </c>
      <c r="D8" s="17">
        <v>700</v>
      </c>
      <c r="E8" s="13">
        <f t="shared" ref="E8:E13" si="1">D8-C8</f>
        <v>700</v>
      </c>
      <c r="F8" s="14">
        <f t="shared" si="0"/>
        <v>0</v>
      </c>
    </row>
    <row r="9" spans="1:6" x14ac:dyDescent="0.25">
      <c r="B9" s="15" t="s">
        <v>10</v>
      </c>
      <c r="C9" s="16">
        <v>250</v>
      </c>
      <c r="D9" s="17">
        <v>200</v>
      </c>
      <c r="E9" s="13">
        <f t="shared" si="1"/>
        <v>-50</v>
      </c>
      <c r="F9" s="14">
        <f t="shared" si="0"/>
        <v>-0.2</v>
      </c>
    </row>
    <row r="10" spans="1:6" x14ac:dyDescent="0.25">
      <c r="B10" s="15" t="s">
        <v>11</v>
      </c>
      <c r="C10" s="16">
        <v>250</v>
      </c>
      <c r="D10" s="17">
        <v>563</v>
      </c>
      <c r="E10" s="13">
        <f t="shared" si="1"/>
        <v>313</v>
      </c>
      <c r="F10" s="14">
        <f t="shared" si="0"/>
        <v>1.252</v>
      </c>
    </row>
    <row r="11" spans="1:6" x14ac:dyDescent="0.25">
      <c r="B11" s="15" t="s">
        <v>12</v>
      </c>
      <c r="C11" s="16">
        <v>800</v>
      </c>
      <c r="D11" s="17">
        <v>900.52</v>
      </c>
      <c r="E11" s="13">
        <f t="shared" si="1"/>
        <v>100.51999999999998</v>
      </c>
      <c r="F11" s="14">
        <f t="shared" si="0"/>
        <v>0.12564999999999998</v>
      </c>
    </row>
    <row r="12" spans="1:6" x14ac:dyDescent="0.25">
      <c r="B12" s="15" t="s">
        <v>13</v>
      </c>
      <c r="C12" s="16">
        <v>7500</v>
      </c>
      <c r="D12" s="17">
        <v>8500</v>
      </c>
      <c r="E12" s="13">
        <f t="shared" si="1"/>
        <v>1000</v>
      </c>
      <c r="F12" s="14">
        <f t="shared" si="0"/>
        <v>0.13333333333333333</v>
      </c>
    </row>
    <row r="13" spans="1:6" x14ac:dyDescent="0.25">
      <c r="B13" s="18" t="s">
        <v>14</v>
      </c>
      <c r="C13" s="19">
        <v>1500</v>
      </c>
      <c r="D13" s="20">
        <v>1700</v>
      </c>
      <c r="E13" s="13">
        <f t="shared" si="1"/>
        <v>200</v>
      </c>
      <c r="F13" s="14">
        <f t="shared" si="0"/>
        <v>0.13333333333333333</v>
      </c>
    </row>
    <row r="14" spans="1:6" x14ac:dyDescent="0.25">
      <c r="B14" s="15" t="s">
        <v>15</v>
      </c>
      <c r="C14" s="16">
        <v>200</v>
      </c>
      <c r="D14" s="17">
        <v>200</v>
      </c>
      <c r="E14" s="13">
        <f>D14-C14</f>
        <v>0</v>
      </c>
      <c r="F14" s="14">
        <f t="shared" si="0"/>
        <v>0</v>
      </c>
    </row>
    <row r="15" spans="1:6" ht="15.75" thickBot="1" x14ac:dyDescent="0.3">
      <c r="B15" s="21" t="s">
        <v>16</v>
      </c>
      <c r="C15" s="22">
        <f>SUM(C7:C14)</f>
        <v>20000</v>
      </c>
      <c r="D15" s="23">
        <f>SUM(D7:D14)</f>
        <v>22263.52</v>
      </c>
      <c r="E15" s="24">
        <f>D15-C15</f>
        <v>2263.5200000000004</v>
      </c>
      <c r="F15" s="25">
        <f>IFERROR(E15/C15, 0)</f>
        <v>0.11317600000000003</v>
      </c>
    </row>
    <row r="17" spans="2:2" x14ac:dyDescent="0.25">
      <c r="B17" t="s">
        <v>17</v>
      </c>
    </row>
    <row r="21" spans="2:2" x14ac:dyDescent="0.25">
      <c r="B21" s="26" t="s">
        <v>18</v>
      </c>
    </row>
    <row r="22" spans="2:2" x14ac:dyDescent="0.25">
      <c r="B22" s="26" t="s">
        <v>19</v>
      </c>
    </row>
  </sheetData>
  <mergeCells count="1">
    <mergeCell ref="A1:B1"/>
  </mergeCells>
  <conditionalFormatting sqref="F7:F14">
    <cfRule type="cellIs" dxfId="3" priority="2" operator="notBetween">
      <formula>-0.199</formula>
      <formula>0.199</formula>
    </cfRule>
  </conditionalFormatting>
  <conditionalFormatting sqref="F15">
    <cfRule type="cellIs" dxfId="2" priority="1" operator="notBetween">
      <formula>-0.199</formula>
      <formula>0.199</formula>
    </cfRule>
  </conditionalFormatting>
  <pageMargins left="0.7" right="0.7" top="0.78740157499999996" bottom="0.78740157499999996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6755A-FB90-40D9-972F-847CEA3FB509}">
  <dimension ref="A1:F24"/>
  <sheetViews>
    <sheetView zoomScaleNormal="100" workbookViewId="0">
      <selection activeCell="E20" sqref="E20"/>
    </sheetView>
  </sheetViews>
  <sheetFormatPr baseColWidth="10" defaultRowHeight="15" x14ac:dyDescent="0.25"/>
  <cols>
    <col min="2" max="2" width="31.85546875" customWidth="1"/>
    <col min="3" max="3" width="16.42578125" bestFit="1" customWidth="1"/>
    <col min="4" max="4" width="16.5703125" bestFit="1" customWidth="1"/>
    <col min="5" max="5" width="16.140625" bestFit="1" customWidth="1"/>
    <col min="6" max="6" width="13.7109375" bestFit="1" customWidth="1"/>
  </cols>
  <sheetData>
    <row r="1" spans="1:6" ht="24" x14ac:dyDescent="0.4">
      <c r="A1" s="1" t="s">
        <v>0</v>
      </c>
      <c r="B1" s="1"/>
    </row>
    <row r="2" spans="1:6" x14ac:dyDescent="0.25">
      <c r="A2" s="2" t="s">
        <v>1</v>
      </c>
      <c r="B2" s="3" t="str">
        <f>Finanzierung!B2</f>
        <v>Beispielprojekt</v>
      </c>
    </row>
    <row r="3" spans="1:6" x14ac:dyDescent="0.25">
      <c r="A3" s="2" t="s">
        <v>2</v>
      </c>
      <c r="B3" s="3" t="str">
        <f>Finanzierung!B3</f>
        <v>K35-411103/124#</v>
      </c>
    </row>
    <row r="4" spans="1:6" x14ac:dyDescent="0.25">
      <c r="A4" s="2" t="s">
        <v>3</v>
      </c>
      <c r="B4" s="4">
        <f>Finanzierung!B4</f>
        <v>45559</v>
      </c>
    </row>
    <row r="5" spans="1:6" ht="15.75" thickBot="1" x14ac:dyDescent="0.3"/>
    <row r="6" spans="1:6" ht="16.5" thickBot="1" x14ac:dyDescent="0.3">
      <c r="B6" s="5"/>
      <c r="C6" s="6" t="s">
        <v>4</v>
      </c>
      <c r="D6" s="7" t="s">
        <v>5</v>
      </c>
      <c r="E6" s="8" t="s">
        <v>6</v>
      </c>
      <c r="F6" s="9" t="s">
        <v>7</v>
      </c>
    </row>
    <row r="7" spans="1:6" x14ac:dyDescent="0.25">
      <c r="B7" s="10" t="s">
        <v>20</v>
      </c>
      <c r="C7" s="11">
        <v>6000</v>
      </c>
      <c r="D7" s="12">
        <v>5520</v>
      </c>
      <c r="E7" s="13">
        <f>D7-C7</f>
        <v>-480</v>
      </c>
      <c r="F7" s="14">
        <f t="shared" ref="F7:F16" si="0">IFERROR(E7/C7, 0)</f>
        <v>-0.08</v>
      </c>
    </row>
    <row r="8" spans="1:6" x14ac:dyDescent="0.25">
      <c r="B8" s="15" t="s">
        <v>21</v>
      </c>
      <c r="C8" s="16">
        <v>500</v>
      </c>
      <c r="D8" s="17">
        <v>576</v>
      </c>
      <c r="E8" s="13">
        <f t="shared" ref="E8:E15" si="1">D8-C8</f>
        <v>76</v>
      </c>
      <c r="F8" s="14">
        <f t="shared" si="0"/>
        <v>0.152</v>
      </c>
    </row>
    <row r="9" spans="1:6" x14ac:dyDescent="0.25">
      <c r="B9" s="15" t="s">
        <v>22</v>
      </c>
      <c r="C9" s="16">
        <v>500</v>
      </c>
      <c r="D9" s="17">
        <v>360</v>
      </c>
      <c r="E9" s="13">
        <f t="shared" si="1"/>
        <v>-140</v>
      </c>
      <c r="F9" s="14">
        <f t="shared" si="0"/>
        <v>-0.28000000000000003</v>
      </c>
    </row>
    <row r="10" spans="1:6" x14ac:dyDescent="0.25">
      <c r="B10" s="15" t="s">
        <v>23</v>
      </c>
      <c r="C10" s="16">
        <v>500</v>
      </c>
      <c r="D10" s="17">
        <v>696</v>
      </c>
      <c r="E10" s="13">
        <f t="shared" si="1"/>
        <v>196</v>
      </c>
      <c r="F10" s="14">
        <f t="shared" si="0"/>
        <v>0.39200000000000002</v>
      </c>
    </row>
    <row r="11" spans="1:6" x14ac:dyDescent="0.25">
      <c r="B11" s="15" t="s">
        <v>24</v>
      </c>
      <c r="C11" s="16">
        <v>3700</v>
      </c>
      <c r="D11" s="17">
        <v>3520</v>
      </c>
      <c r="E11" s="13">
        <f t="shared" si="1"/>
        <v>-180</v>
      </c>
      <c r="F11" s="14">
        <f t="shared" si="0"/>
        <v>-4.8648648648648651E-2</v>
      </c>
    </row>
    <row r="12" spans="1:6" x14ac:dyDescent="0.25">
      <c r="B12" s="15" t="s">
        <v>25</v>
      </c>
      <c r="C12" s="16">
        <v>1000</v>
      </c>
      <c r="D12" s="17">
        <v>1121.5</v>
      </c>
      <c r="E12" s="13">
        <f t="shared" si="1"/>
        <v>121.5</v>
      </c>
      <c r="F12" s="14">
        <f t="shared" si="0"/>
        <v>0.1215</v>
      </c>
    </row>
    <row r="13" spans="1:6" x14ac:dyDescent="0.25">
      <c r="B13" s="18" t="s">
        <v>26</v>
      </c>
      <c r="C13" s="19">
        <v>500</v>
      </c>
      <c r="D13" s="20">
        <v>660</v>
      </c>
      <c r="E13" s="13">
        <f t="shared" si="1"/>
        <v>160</v>
      </c>
      <c r="F13" s="14">
        <f t="shared" si="0"/>
        <v>0.32</v>
      </c>
    </row>
    <row r="14" spans="1:6" x14ac:dyDescent="0.25">
      <c r="B14" s="18" t="s">
        <v>27</v>
      </c>
      <c r="C14" s="19">
        <v>800</v>
      </c>
      <c r="D14" s="20">
        <v>804.08</v>
      </c>
      <c r="E14" s="13">
        <f t="shared" si="1"/>
        <v>4.0800000000000409</v>
      </c>
      <c r="F14" s="14">
        <f t="shared" si="0"/>
        <v>5.1000000000000515E-3</v>
      </c>
    </row>
    <row r="15" spans="1:6" x14ac:dyDescent="0.25">
      <c r="B15" s="18" t="s">
        <v>28</v>
      </c>
      <c r="C15" s="19">
        <v>700</v>
      </c>
      <c r="D15" s="20">
        <v>850.3</v>
      </c>
      <c r="E15" s="13">
        <f t="shared" si="1"/>
        <v>150.29999999999995</v>
      </c>
      <c r="F15" s="14">
        <f t="shared" si="0"/>
        <v>0.21471428571428566</v>
      </c>
    </row>
    <row r="16" spans="1:6" x14ac:dyDescent="0.25">
      <c r="B16" s="15" t="s">
        <v>29</v>
      </c>
      <c r="C16" s="16">
        <v>800</v>
      </c>
      <c r="D16" s="17">
        <v>892.12</v>
      </c>
      <c r="E16" s="13">
        <f>D16-C16</f>
        <v>92.12</v>
      </c>
      <c r="F16" s="14">
        <f t="shared" si="0"/>
        <v>0.11515</v>
      </c>
    </row>
    <row r="17" spans="2:6" ht="15.75" thickBot="1" x14ac:dyDescent="0.3">
      <c r="B17" s="21" t="s">
        <v>16</v>
      </c>
      <c r="C17" s="22">
        <f>SUM(C7:C16)</f>
        <v>15000</v>
      </c>
      <c r="D17" s="23">
        <f>SUM(D7:D16)</f>
        <v>15000</v>
      </c>
      <c r="E17" s="24">
        <f>D17-C17</f>
        <v>0</v>
      </c>
      <c r="F17" s="25">
        <f>IFERROR(E17/C17, 0)</f>
        <v>0</v>
      </c>
    </row>
    <row r="19" spans="2:6" x14ac:dyDescent="0.25">
      <c r="B19" t="s">
        <v>17</v>
      </c>
    </row>
    <row r="23" spans="2:6" x14ac:dyDescent="0.25">
      <c r="B23" s="26" t="s">
        <v>18</v>
      </c>
    </row>
    <row r="24" spans="2:6" x14ac:dyDescent="0.25">
      <c r="B24" s="26" t="s">
        <v>19</v>
      </c>
    </row>
  </sheetData>
  <mergeCells count="1">
    <mergeCell ref="A1:B1"/>
  </mergeCells>
  <conditionalFormatting sqref="F7:F16">
    <cfRule type="cellIs" dxfId="1" priority="2" operator="notBetween">
      <formula>-0.199</formula>
      <formula>0.199</formula>
    </cfRule>
  </conditionalFormatting>
  <conditionalFormatting sqref="F17">
    <cfRule type="cellIs" dxfId="0" priority="1" operator="notBetween">
      <formula>-0.199</formula>
      <formula>0.199</formula>
    </cfRule>
  </conditionalFormatting>
  <pageMargins left="0.7" right="0.7" top="0.78740157499999996" bottom="0.78740157499999996" header="0.3" footer="0.3"/>
  <pageSetup paperSize="9"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7CDC9-1B7B-46D3-A52D-ACB5F19AEDFA}">
  <dimension ref="A1:I23"/>
  <sheetViews>
    <sheetView tabSelected="1" zoomScaleNormal="100" workbookViewId="0">
      <selection activeCell="B5" sqref="B5"/>
    </sheetView>
  </sheetViews>
  <sheetFormatPr baseColWidth="10" defaultRowHeight="15" x14ac:dyDescent="0.25"/>
  <cols>
    <col min="1" max="1" width="13.140625" customWidth="1"/>
    <col min="2" max="2" width="35.85546875" customWidth="1"/>
    <col min="3" max="3" width="12.42578125" customWidth="1"/>
    <col min="4" max="4" width="19.85546875" bestFit="1" customWidth="1"/>
    <col min="5" max="5" width="58.42578125" bestFit="1" customWidth="1"/>
    <col min="6" max="6" width="18.5703125" bestFit="1" customWidth="1"/>
    <col min="7" max="7" width="16.85546875" bestFit="1" customWidth="1"/>
    <col min="8" max="8" width="16.28515625" bestFit="1" customWidth="1"/>
  </cols>
  <sheetData>
    <row r="1" spans="1:9" ht="24" x14ac:dyDescent="0.4">
      <c r="A1" s="54" t="s">
        <v>59</v>
      </c>
      <c r="B1" s="27"/>
      <c r="C1" s="54"/>
      <c r="G1" s="28"/>
      <c r="H1" s="28"/>
    </row>
    <row r="2" spans="1:9" ht="15.75" customHeight="1" x14ac:dyDescent="0.4">
      <c r="A2" s="2" t="s">
        <v>1</v>
      </c>
      <c r="B2" s="3" t="str">
        <f>Finanzierung!B2</f>
        <v>Beispielprojekt</v>
      </c>
      <c r="C2" s="54"/>
      <c r="G2" s="28"/>
      <c r="H2" s="28"/>
    </row>
    <row r="3" spans="1:9" ht="15.75" customHeight="1" x14ac:dyDescent="0.4">
      <c r="A3" s="2" t="s">
        <v>2</v>
      </c>
      <c r="B3" s="3" t="str">
        <f>Finanzierung!B3</f>
        <v>K35-411103/124#</v>
      </c>
      <c r="C3" s="54"/>
      <c r="G3" s="28"/>
      <c r="H3" s="28"/>
    </row>
    <row r="4" spans="1:9" ht="15.75" customHeight="1" x14ac:dyDescent="0.4">
      <c r="A4" s="2" t="s">
        <v>3</v>
      </c>
      <c r="B4" s="4">
        <f>Finanzierung!B4</f>
        <v>45559</v>
      </c>
      <c r="C4" s="54"/>
      <c r="G4" s="28"/>
      <c r="H4" s="28"/>
    </row>
    <row r="5" spans="1:9" ht="15.75" x14ac:dyDescent="0.25">
      <c r="A5" s="50"/>
      <c r="B5" s="53"/>
      <c r="C5" s="51"/>
      <c r="D5" s="51"/>
      <c r="E5" s="51"/>
      <c r="F5" s="51"/>
      <c r="G5" s="52"/>
      <c r="H5" s="52"/>
      <c r="I5" s="51"/>
    </row>
    <row r="6" spans="1:9" x14ac:dyDescent="0.25">
      <c r="A6" s="27"/>
      <c r="G6" s="28"/>
      <c r="H6" s="28"/>
    </row>
    <row r="7" spans="1:9" ht="15.75" x14ac:dyDescent="0.25">
      <c r="A7" s="2" t="s">
        <v>58</v>
      </c>
      <c r="B7" s="53"/>
      <c r="C7" s="51"/>
      <c r="D7" s="51"/>
      <c r="E7" s="51"/>
      <c r="F7" s="51"/>
      <c r="G7" s="52"/>
      <c r="H7" s="52"/>
      <c r="I7" s="51"/>
    </row>
    <row r="8" spans="1:9" ht="15.75" thickBot="1" x14ac:dyDescent="0.3">
      <c r="G8" s="28"/>
      <c r="H8" s="28"/>
    </row>
    <row r="9" spans="1:9" ht="16.5" thickBot="1" x14ac:dyDescent="0.3">
      <c r="A9" s="49" t="s">
        <v>57</v>
      </c>
      <c r="B9" s="48" t="s">
        <v>56</v>
      </c>
      <c r="C9" s="48" t="s">
        <v>55</v>
      </c>
      <c r="D9" s="48" t="s">
        <v>54</v>
      </c>
      <c r="E9" s="48" t="s">
        <v>53</v>
      </c>
      <c r="F9" s="48" t="s">
        <v>52</v>
      </c>
      <c r="G9" s="47" t="s">
        <v>51</v>
      </c>
      <c r="H9" s="46" t="s">
        <v>50</v>
      </c>
      <c r="I9" s="45"/>
    </row>
    <row r="10" spans="1:9" x14ac:dyDescent="0.25">
      <c r="A10" s="39">
        <v>1</v>
      </c>
      <c r="B10" s="36" t="s">
        <v>11</v>
      </c>
      <c r="C10" s="43">
        <v>43816</v>
      </c>
      <c r="D10" s="44" t="s">
        <v>49</v>
      </c>
      <c r="E10" s="44" t="s">
        <v>48</v>
      </c>
      <c r="F10" s="43">
        <v>43832</v>
      </c>
      <c r="G10" s="42">
        <v>420</v>
      </c>
      <c r="H10" s="41">
        <v>494.4</v>
      </c>
    </row>
    <row r="11" spans="1:9" x14ac:dyDescent="0.25">
      <c r="A11" s="39">
        <v>2</v>
      </c>
      <c r="B11" s="36" t="s">
        <v>13</v>
      </c>
      <c r="C11" s="43">
        <v>43831</v>
      </c>
      <c r="D11" s="44" t="s">
        <v>47</v>
      </c>
      <c r="E11" s="44" t="s">
        <v>46</v>
      </c>
      <c r="F11" s="43">
        <v>43876</v>
      </c>
      <c r="G11" s="42">
        <v>1500</v>
      </c>
      <c r="H11" s="41">
        <v>1605</v>
      </c>
    </row>
    <row r="12" spans="1:9" x14ac:dyDescent="0.25">
      <c r="A12" s="40">
        <v>3</v>
      </c>
      <c r="B12" s="36" t="s">
        <v>13</v>
      </c>
      <c r="C12" s="34">
        <v>43850</v>
      </c>
      <c r="D12" s="35" t="s">
        <v>45</v>
      </c>
      <c r="E12" s="35" t="s">
        <v>44</v>
      </c>
      <c r="F12" s="34">
        <v>43871</v>
      </c>
      <c r="G12" s="33">
        <v>500</v>
      </c>
      <c r="H12" s="32">
        <v>535</v>
      </c>
    </row>
    <row r="13" spans="1:9" x14ac:dyDescent="0.25">
      <c r="A13" s="40">
        <v>4</v>
      </c>
      <c r="B13" s="36" t="s">
        <v>8</v>
      </c>
      <c r="C13" s="34">
        <v>43858</v>
      </c>
      <c r="D13" s="35" t="s">
        <v>43</v>
      </c>
      <c r="E13" s="35" t="s">
        <v>8</v>
      </c>
      <c r="F13" s="34">
        <v>43871</v>
      </c>
      <c r="G13" s="33">
        <v>9500</v>
      </c>
      <c r="H13" s="32">
        <v>9500</v>
      </c>
    </row>
    <row r="14" spans="1:9" x14ac:dyDescent="0.25">
      <c r="A14" s="40">
        <v>5</v>
      </c>
      <c r="B14" s="36" t="s">
        <v>12</v>
      </c>
      <c r="C14" s="34">
        <v>43858</v>
      </c>
      <c r="D14" s="35" t="s">
        <v>42</v>
      </c>
      <c r="E14" s="35" t="s">
        <v>41</v>
      </c>
      <c r="F14" s="34">
        <v>43871</v>
      </c>
      <c r="G14" s="33">
        <v>400</v>
      </c>
      <c r="H14" s="32">
        <v>428</v>
      </c>
    </row>
    <row r="15" spans="1:9" x14ac:dyDescent="0.25">
      <c r="A15" s="39">
        <v>6</v>
      </c>
      <c r="B15" s="36" t="s">
        <v>10</v>
      </c>
      <c r="C15" s="34">
        <v>43881</v>
      </c>
      <c r="D15" s="35" t="s">
        <v>40</v>
      </c>
      <c r="E15" s="35" t="s">
        <v>39</v>
      </c>
      <c r="F15" s="34">
        <v>43886</v>
      </c>
      <c r="G15" s="33">
        <v>210</v>
      </c>
      <c r="H15" s="32">
        <v>249.9</v>
      </c>
    </row>
    <row r="16" spans="1:9" x14ac:dyDescent="0.25">
      <c r="A16" s="40">
        <v>7</v>
      </c>
      <c r="B16" s="36" t="s">
        <v>13</v>
      </c>
      <c r="C16" s="34">
        <v>43893</v>
      </c>
      <c r="D16" s="35" t="s">
        <v>38</v>
      </c>
      <c r="E16" s="35" t="s">
        <v>37</v>
      </c>
      <c r="F16" s="34">
        <v>43896</v>
      </c>
      <c r="G16" s="33">
        <v>8300</v>
      </c>
      <c r="H16" s="32">
        <v>9877</v>
      </c>
    </row>
    <row r="17" spans="1:8" x14ac:dyDescent="0.25">
      <c r="A17" s="40">
        <v>8</v>
      </c>
      <c r="B17" s="36" t="s">
        <v>15</v>
      </c>
      <c r="C17" s="34">
        <v>43900</v>
      </c>
      <c r="D17" s="35" t="s">
        <v>36</v>
      </c>
      <c r="E17" s="35" t="s">
        <v>35</v>
      </c>
      <c r="F17" s="34">
        <v>43900</v>
      </c>
      <c r="G17" s="33">
        <v>133.52000000000001</v>
      </c>
      <c r="H17" s="32">
        <v>158.88999999999999</v>
      </c>
    </row>
    <row r="18" spans="1:8" x14ac:dyDescent="0.25">
      <c r="A18" s="40">
        <v>9</v>
      </c>
      <c r="B18" s="36" t="s">
        <v>14</v>
      </c>
      <c r="C18" s="34">
        <v>43905</v>
      </c>
      <c r="D18" s="35" t="s">
        <v>34</v>
      </c>
      <c r="E18" s="35" t="s">
        <v>33</v>
      </c>
      <c r="F18" s="34">
        <v>43908</v>
      </c>
      <c r="G18" s="33">
        <v>1300</v>
      </c>
      <c r="H18" s="32">
        <v>1785</v>
      </c>
    </row>
    <row r="19" spans="1:8" x14ac:dyDescent="0.25">
      <c r="A19" s="39">
        <v>10</v>
      </c>
      <c r="B19" s="36"/>
      <c r="C19" s="34"/>
      <c r="D19" s="35"/>
      <c r="E19" s="35"/>
      <c r="F19" s="34"/>
      <c r="G19" s="33"/>
      <c r="H19" s="32"/>
    </row>
    <row r="20" spans="1:8" x14ac:dyDescent="0.25">
      <c r="A20" s="38" t="s">
        <v>32</v>
      </c>
      <c r="B20" s="36"/>
      <c r="C20" s="34"/>
      <c r="D20" s="35"/>
      <c r="E20" s="35"/>
      <c r="F20" s="34"/>
      <c r="G20" s="33"/>
      <c r="H20" s="32"/>
    </row>
    <row r="21" spans="1:8" ht="15.75" thickBot="1" x14ac:dyDescent="0.3">
      <c r="A21" s="37" t="s">
        <v>31</v>
      </c>
      <c r="B21" s="36"/>
      <c r="C21" s="34"/>
      <c r="D21" s="35"/>
      <c r="E21" s="35"/>
      <c r="F21" s="34"/>
      <c r="G21" s="33"/>
      <c r="H21" s="32"/>
    </row>
    <row r="22" spans="1:8" ht="16.5" thickBot="1" x14ac:dyDescent="0.3">
      <c r="E22" s="27"/>
      <c r="F22" s="31" t="s">
        <v>30</v>
      </c>
      <c r="G22" s="30">
        <f>SUM(G10:G21)</f>
        <v>22263.52</v>
      </c>
      <c r="H22" s="29">
        <f>SUM(H10:H21)</f>
        <v>24633.19</v>
      </c>
    </row>
    <row r="23" spans="1:8" x14ac:dyDescent="0.25">
      <c r="G23" s="28"/>
      <c r="H23" s="28"/>
    </row>
  </sheetData>
  <pageMargins left="0.7" right="0.7" top="0.78740157499999996" bottom="0.78740157499999996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Finanzierung</vt:lpstr>
      <vt:lpstr>Kostenstand_Bsp 1</vt:lpstr>
      <vt:lpstr>Kostenstand_Bsp 2</vt:lpstr>
      <vt:lpstr>Einzelkostennachweis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Winkler, Daniela</dc:creator>
  <cp:lastModifiedBy>Winkler, Daniela</cp:lastModifiedBy>
  <dcterms:created xsi:type="dcterms:W3CDTF">2024-08-16T08:57:45Z</dcterms:created>
  <dcterms:modified xsi:type="dcterms:W3CDTF">2024-08-16T09:08:13Z</dcterms:modified>
</cp:coreProperties>
</file>